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mediation Matrix" sheetId="1" state="visible" r:id="rId3"/>
    <sheet name="Verification" sheetId="2" state="visible" r:id="rId4"/>
    <sheet name="Fixed Versions" sheetId="3" state="visible" r:id="rId5"/>
    <sheet name="Version Check" sheetId="4" state="visible" r:id="rId6"/>
    <sheet name="Sourc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<sst xmlns="http://schemas.openxmlformats.org/spreadsheetml/2006/main" count="160" uniqueCount="102">
  <si>
    <t xml:space="preserve">CVE-2026-21589 remediation matrix: Atlassian Data Center</t>
  </si>
  <si>
    <t xml:space="preserve">Arbitrary file access, CVSS 4.0 score 9.3 (Critical). Advisory released 5 Oct 2026. Data last verified 7 Oct 2026.</t>
  </si>
  <si>
    <t xml:space="preserve">Source: https://confluence.atlassian.com/security/cve-2026-21589-arbitrary-file-access-vulnerability-impacts-multiple-products-1870495748.html</t>
  </si>
  <si>
    <t xml:space="preserve">Upgrade path (all products): move to the fixed version on your release line, or a later release. Atlassian recommends the fixed LTS version or later.</t>
  </si>
  <si>
    <t xml:space="preserve">Product</t>
  </si>
  <si>
    <t xml:space="preserve">Vulnerable-version rule</t>
  </si>
  <si>
    <t xml:space="preserve">Fixed versions (one per line)</t>
  </si>
  <si>
    <t xml:space="preserve">Tracker issue</t>
  </si>
  <si>
    <t xml:space="preserve">Tracker check</t>
  </si>
  <si>
    <t xml:space="preserve">Exposure priority</t>
  </si>
  <si>
    <t xml:space="preserve">Bitbucket Data Center</t>
  </si>
  <si>
    <t xml:space="preserve">All versions before the fixed version</t>
  </si>
  <si>
    <t xml:space="preserve">9.4.26, 10.2.8, 10.5.1</t>
  </si>
  <si>
    <t xml:space="preserve">BSERV-20604</t>
  </si>
  <si>
    <t xml:space="preserve">Matches advisory</t>
  </si>
  <si>
    <t xml:space="preserve">Tier 1 if internet-facing (check first)</t>
  </si>
  <si>
    <t xml:space="preserve">Confluence Data Center</t>
  </si>
  <si>
    <t xml:space="preserve">9.2.26, 10.2.19</t>
  </si>
  <si>
    <t xml:space="preserve">CONFSERVER-104488</t>
  </si>
  <si>
    <t xml:space="preserve">Jira Service Management Data Center</t>
  </si>
  <si>
    <t xml:space="preserve">5.12.40, 10.3.26, 11.3.12</t>
  </si>
  <si>
    <t xml:space="preserve">JSDSERVER-16809</t>
  </si>
  <si>
    <t xml:space="preserve">Jira Software Data Center</t>
  </si>
  <si>
    <t xml:space="preserve">9.12.40, 10.3.26, 11.3.12</t>
  </si>
  <si>
    <t xml:space="preserve">JRASERVER-79546</t>
  </si>
  <si>
    <t xml:space="preserve">Bamboo Data Center</t>
  </si>
  <si>
    <t xml:space="preserve">10.2.24, 12.1.12</t>
  </si>
  <si>
    <t xml:space="preserve">BAM-26567</t>
  </si>
  <si>
    <t xml:space="preserve">Advisory table only</t>
  </si>
  <si>
    <t xml:space="preserve">Tier 1 if internet-facing, else Tier 2</t>
  </si>
  <si>
    <t xml:space="preserve">Crowd Data Center</t>
  </si>
  <si>
    <t xml:space="preserve">6.3.7, 7.0.3, 7.1.7, 7.2.4</t>
  </si>
  <si>
    <t xml:space="preserve">CWD-6610</t>
  </si>
  <si>
    <t xml:space="preserve">Crucible</t>
  </si>
  <si>
    <t xml:space="preserve">4.9.15</t>
  </si>
  <si>
    <t xml:space="preserve">CRUC-8741</t>
  </si>
  <si>
    <t xml:space="preserve">Fisheye</t>
  </si>
  <si>
    <t xml:space="preserve">FE-7583</t>
  </si>
  <si>
    <t xml:space="preserve">Notes</t>
  </si>
  <si>
    <t xml:space="preserve">Fixed-version text is copied from Atlassian's advisory table. The 'Fixed Versions' sheet holds the same data as separate cells and drives 'Version Check'.</t>
  </si>
  <si>
    <t xml:space="preserve">Tracker check: 'Matches advisory' means the tracker issue's fix versions were read and match. 'Advisory table only' means the tracker page was not retrievable on 7 Oct 2026.</t>
  </si>
  <si>
    <t xml:space="preserve">Exposure tiers are NewForTech guidance, not Atlassian's. Atlassian advises restricting any internet-accessible instance until it is patched or mitigated.</t>
  </si>
  <si>
    <t xml:space="preserve">Versions outside the support window may also be affected. Temporary mitigations do not replace patching. See the advisory for the WAF rule and rewrite steps.</t>
  </si>
  <si>
    <t xml:space="preserve">Where to read the installed version for each product: see the 'Verification' sheet.</t>
  </si>
  <si>
    <t xml:space="preserve">Where to read the installed version</t>
  </si>
  <si>
    <t xml:space="preserve">Check every node in a cluster. Compare patch numbers only inside the same release line.</t>
  </si>
  <si>
    <t xml:space="preserve">Verification step</t>
  </si>
  <si>
    <t xml:space="preserve">Read the version from Bitbucket's admin interface on every node, plus any mirrors and mirror farm nodes. Menu labels vary by release, so confirm against Bitbucket's own documentation.</t>
  </si>
  <si>
    <t xml:space="preserve">As a Confluence admin, open &lt;base URL&gt;/admin/systeminfo.action on each node and read the version (Atlassian KB: How to determine the Confluence version).</t>
  </si>
  <si>
    <t xml:space="preserve">Go to Administration &gt; System &gt; System support &gt; System Info and read Jira Info &gt; Version. Repeat for each node.</t>
  </si>
  <si>
    <t xml:space="preserve">Read the version from Bamboo's admin interface on every node. Menu labels vary by release, so confirm against Bamboo's documentation.</t>
  </si>
  <si>
    <t xml:space="preserve">Read the version from Crowd's admin console on every node. Menu labels vary by release, so confirm against Crowd's documentation.</t>
  </si>
  <si>
    <t xml:space="preserve">Read the version from Crucible's admin interface. Crucible and Fisheye share one fix version, so check both if you run them together.</t>
  </si>
  <si>
    <t xml:space="preserve">Read the version from Fisheye's admin interface. Fisheye and Crucible share one fix version, so check both if you run them together.</t>
  </si>
  <si>
    <t xml:space="preserve">Fixed versions by product and release line</t>
  </si>
  <si>
    <t xml:space="preserve">Blue cells are inputs copied from Atlassian's advisory. Update them if Atlassian publishes new fixed releases.</t>
  </si>
  <si>
    <t xml:space="preserve">Release line</t>
  </si>
  <si>
    <t xml:space="preserve">Fixed patch number</t>
  </si>
  <si>
    <t xml:space="preserve">Fixed version</t>
  </si>
  <si>
    <t xml:space="preserve">Lookup key</t>
  </si>
  <si>
    <t xml:space="preserve">9.4</t>
  </si>
  <si>
    <t xml:space="preserve">10.2</t>
  </si>
  <si>
    <t xml:space="preserve">10.5</t>
  </si>
  <si>
    <t xml:space="preserve">9.2</t>
  </si>
  <si>
    <t xml:space="preserve">5.12</t>
  </si>
  <si>
    <t xml:space="preserve">10.3</t>
  </si>
  <si>
    <t xml:space="preserve">11.3</t>
  </si>
  <si>
    <t xml:space="preserve">9.12</t>
  </si>
  <si>
    <t xml:space="preserve">12.1</t>
  </si>
  <si>
    <t xml:space="preserve">6.3</t>
  </si>
  <si>
    <t xml:space="preserve">7.0</t>
  </si>
  <si>
    <t xml:space="preserve">7.1</t>
  </si>
  <si>
    <t xml:space="preserve">7.2</t>
  </si>
  <si>
    <t xml:space="preserve">4.9</t>
  </si>
  <si>
    <t xml:space="preserve">Version check</t>
  </si>
  <si>
    <t xml:space="preserve">Legend: edit only the yellow cells (columns A and B). Pick the product, then type the installed version, for example 10.3.25. The shaded row is an example.</t>
  </si>
  <si>
    <t xml:space="preserve">This sheet compares the patch number against the fixed release on the SAME release line. If your line is not listed, check Atlassian's advisory.</t>
  </si>
  <si>
    <t xml:space="preserve">Installed version</t>
  </si>
  <si>
    <t xml:space="preserve">Installed patch</t>
  </si>
  <si>
    <t xml:space="preserve">Fixed version on this line</t>
  </si>
  <si>
    <t xml:space="preserve">Status</t>
  </si>
  <si>
    <t xml:space="preserve">10.3.25</t>
  </si>
  <si>
    <t xml:space="preserve">Example row (10.3.25 is listed as affected on Atlassian's tracker).</t>
  </si>
  <si>
    <t xml:space="preserve">Sources and verification log</t>
  </si>
  <si>
    <t xml:space="preserve">Advisory</t>
  </si>
  <si>
    <t xml:space="preserve">https://confluence.atlassian.com/security/cve-2026-21589-arbitrary-file-access-vulnerability-impacts-multiple-products-1870495748.html</t>
  </si>
  <si>
    <t xml:space="preserve">Advisory release date</t>
  </si>
  <si>
    <t xml:space="preserve">05 Oct 2026</t>
  </si>
  <si>
    <t xml:space="preserve">Severity</t>
  </si>
  <si>
    <t xml:space="preserve">Critical, 9.3. CVSS:4.0/AV:N/AC:L/AT:N/PR:N/UI:N/VC:H/VI:N/VA:N/SC:H/SI:H/SA:H (Atlassian's internal assessment)</t>
  </si>
  <si>
    <t xml:space="preserve">Data last verified</t>
  </si>
  <si>
    <t xml:space="preserve">7 Oct 2026</t>
  </si>
  <si>
    <t xml:space="preserve">Tracker issues fetched and matched</t>
  </si>
  <si>
    <t xml:space="preserve">BSERV-20604, CONFSERVER-104488, JRASERVER-79546, JSDSERVER-16809 (fix versions match the advisory table)</t>
  </si>
  <si>
    <t xml:space="preserve">Tracker issues not retrieved</t>
  </si>
  <si>
    <t xml:space="preserve">BAM-26567, CWD-6610, CRUC-8741, FE-7583. Their fixed versions come from the advisory table only.</t>
  </si>
  <si>
    <t xml:space="preserve">Atlassian Cloud</t>
  </si>
  <si>
    <t xml:space="preserve">Atlassian states affected Cloud products are patched and no Cloud customer action is required.</t>
  </si>
  <si>
    <t xml:space="preserve">Exploitation status</t>
  </si>
  <si>
    <t xml:space="preserve">Atlassian reported no evidence of exploitation at publication. Re-check before relying on this.</t>
  </si>
  <si>
    <t xml:space="preserve">Version-check sources</t>
  </si>
  <si>
    <t xml:space="preserve">Confluence: Atlassian KB 'How to determine the Confluence version'. Jira and JSM: Atlassian admin docs 'Viewing your system information'.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</si>
</sst>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171C"/>
        <bgColor rgb="FF000000"/>
      </patternFill>
    </fill>
    <fill>
      <patternFill patternType="solid">
        <fgColor rgb="FFFFFF99"/>
        <bgColor rgb="FFEEF7C8"/>
      </patternFill>
    </fill>
    <fill>
      <patternFill patternType="solid">
        <fgColor rgb="FFEEF7C8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F7C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417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1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customFormat="false" ht="15" hidden="false" customHeight="false" outlineLevel="0" collapsed="false">
      <c r="A7" s="4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</row>
    <row r="8" customFormat="false" ht="15" hidden="false" customHeight="false" outlineLevel="0" collapsed="false">
      <c r="A8" s="4" t="s">
        <v>16</v>
      </c>
      <c r="B8" s="5" t="s">
        <v>11</v>
      </c>
      <c r="C8" s="5" t="s">
        <v>17</v>
      </c>
      <c r="D8" s="5" t="s">
        <v>18</v>
      </c>
      <c r="E8" s="5" t="s">
        <v>14</v>
      </c>
      <c r="F8" s="5" t="s">
        <v>15</v>
      </c>
    </row>
    <row r="9" customFormat="false" ht="15" hidden="false" customHeight="false" outlineLevel="0" collapsed="false">
      <c r="A9" s="4" t="s">
        <v>19</v>
      </c>
      <c r="B9" s="5" t="s">
        <v>11</v>
      </c>
      <c r="C9" s="5" t="s">
        <v>20</v>
      </c>
      <c r="D9" s="5" t="s">
        <v>21</v>
      </c>
      <c r="E9" s="5" t="s">
        <v>14</v>
      </c>
      <c r="F9" s="5" t="s">
        <v>15</v>
      </c>
    </row>
    <row r="10" customFormat="false" ht="15" hidden="false" customHeight="false" outlineLevel="0" collapsed="false">
      <c r="A10" s="4" t="s">
        <v>22</v>
      </c>
      <c r="B10" s="5" t="s">
        <v>11</v>
      </c>
      <c r="C10" s="5" t="s">
        <v>23</v>
      </c>
      <c r="D10" s="5" t="s">
        <v>24</v>
      </c>
      <c r="E10" s="5" t="s">
        <v>14</v>
      </c>
      <c r="F10" s="5" t="s">
        <v>15</v>
      </c>
    </row>
    <row r="11" customFormat="false" ht="15" hidden="false" customHeight="false" outlineLevel="0" collapsed="false">
      <c r="A11" s="4" t="s">
        <v>25</v>
      </c>
      <c r="B11" s="5" t="s">
        <v>11</v>
      </c>
      <c r="C11" s="5" t="s">
        <v>26</v>
      </c>
      <c r="D11" s="5" t="s">
        <v>27</v>
      </c>
      <c r="E11" s="5" t="s">
        <v>28</v>
      </c>
      <c r="F11" s="5" t="s">
        <v>29</v>
      </c>
    </row>
    <row r="12" customFormat="false" ht="15" hidden="false" customHeight="false" outlineLevel="0" collapsed="false">
      <c r="A12" s="4" t="s">
        <v>30</v>
      </c>
      <c r="B12" s="5" t="s">
        <v>11</v>
      </c>
      <c r="C12" s="5" t="s">
        <v>31</v>
      </c>
      <c r="D12" s="5" t="s">
        <v>32</v>
      </c>
      <c r="E12" s="5" t="s">
        <v>28</v>
      </c>
      <c r="F12" s="5" t="s">
        <v>29</v>
      </c>
    </row>
    <row r="13" customFormat="false" ht="15" hidden="false" customHeight="false" outlineLevel="0" collapsed="false">
      <c r="A13" s="4" t="s">
        <v>33</v>
      </c>
      <c r="B13" s="5" t="s">
        <v>11</v>
      </c>
      <c r="C13" s="5" t="s">
        <v>34</v>
      </c>
      <c r="D13" s="5" t="s">
        <v>35</v>
      </c>
      <c r="E13" s="5" t="s">
        <v>28</v>
      </c>
      <c r="F13" s="5" t="s">
        <v>29</v>
      </c>
    </row>
    <row r="14" customFormat="false" ht="15" hidden="false" customHeight="false" outlineLevel="0" collapsed="false">
      <c r="A14" s="4" t="s">
        <v>36</v>
      </c>
      <c r="B14" s="5" t="s">
        <v>11</v>
      </c>
      <c r="C14" s="5" t="s">
        <v>34</v>
      </c>
      <c r="D14" s="5" t="s">
        <v>37</v>
      </c>
      <c r="E14" s="5" t="s">
        <v>28</v>
      </c>
      <c r="F14" s="5" t="s">
        <v>15</v>
      </c>
    </row>
    <row r="16" customFormat="false" ht="15" hidden="false" customHeight="false" outlineLevel="0" collapsed="false">
      <c r="A16" s="6" t="s">
        <v>38</v>
      </c>
    </row>
    <row r="17" customFormat="false" ht="15" hidden="false" customHeight="false" outlineLevel="0" collapsed="false">
      <c r="A17" s="7" t="s">
        <v>39</v>
      </c>
    </row>
    <row r="18" customFormat="false" ht="15" hidden="false" customHeight="false" outlineLevel="0" collapsed="false">
      <c r="A18" s="7" t="s">
        <v>40</v>
      </c>
    </row>
    <row r="19" customFormat="false" ht="15" hidden="false" customHeight="false" outlineLevel="0" collapsed="false">
      <c r="A19" s="7" t="s">
        <v>41</v>
      </c>
    </row>
    <row r="20" customFormat="false" ht="15" hidden="false" customHeight="false" outlineLevel="0" collapsed="false">
      <c r="A20" s="7" t="s">
        <v>42</v>
      </c>
    </row>
    <row r="21" customFormat="false" ht="15" hidden="false" customHeight="false" outlineLevel="0" collapsed="false">
      <c r="A21" s="7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90"/>
  </cols>
  <sheetData>
    <row r="1" customFormat="false" ht="17.3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3" t="s">
        <v>4</v>
      </c>
      <c r="B4" s="3" t="s">
        <v>46</v>
      </c>
    </row>
    <row r="5" customFormat="false" ht="15" hidden="false" customHeight="false" outlineLevel="0" collapsed="false">
      <c r="A5" s="4" t="s">
        <v>10</v>
      </c>
      <c r="B5" s="5" t="s">
        <v>47</v>
      </c>
    </row>
    <row r="6" customFormat="false" ht="15" hidden="false" customHeight="false" outlineLevel="0" collapsed="false">
      <c r="A6" s="4" t="s">
        <v>16</v>
      </c>
      <c r="B6" s="5" t="s">
        <v>48</v>
      </c>
    </row>
    <row r="7" customFormat="false" ht="15" hidden="false" customHeight="false" outlineLevel="0" collapsed="false">
      <c r="A7" s="4" t="s">
        <v>19</v>
      </c>
      <c r="B7" s="5" t="s">
        <v>49</v>
      </c>
    </row>
    <row r="8" customFormat="false" ht="15" hidden="false" customHeight="false" outlineLevel="0" collapsed="false">
      <c r="A8" s="4" t="s">
        <v>22</v>
      </c>
      <c r="B8" s="5" t="s">
        <v>49</v>
      </c>
    </row>
    <row r="9" customFormat="false" ht="15" hidden="false" customHeight="false" outlineLevel="0" collapsed="false">
      <c r="A9" s="4" t="s">
        <v>25</v>
      </c>
      <c r="B9" s="5" t="s">
        <v>50</v>
      </c>
    </row>
    <row r="10" customFormat="false" ht="15" hidden="false" customHeight="false" outlineLevel="0" collapsed="false">
      <c r="A10" s="4" t="s">
        <v>30</v>
      </c>
      <c r="B10" s="5" t="s">
        <v>51</v>
      </c>
    </row>
    <row r="11" customFormat="false" ht="15" hidden="false" customHeight="false" outlineLevel="0" collapsed="false">
      <c r="A11" s="4" t="s">
        <v>33</v>
      </c>
      <c r="B11" s="5" t="s">
        <v>52</v>
      </c>
    </row>
    <row r="12" customFormat="false" ht="15" hidden="false" customHeight="false" outlineLevel="0" collapsed="false">
      <c r="A12" s="4" t="s">
        <v>36</v>
      </c>
      <c r="B12" s="5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15" hidden="false" customHeight="false" outlineLevel="0" collapsed="false">
      <c r="A4" s="3" t="s">
        <v>4</v>
      </c>
      <c r="B4" s="3" t="s">
        <v>56</v>
      </c>
      <c r="C4" s="3" t="s">
        <v>57</v>
      </c>
      <c r="D4" s="3" t="s">
        <v>58</v>
      </c>
      <c r="E4" s="3" t="s">
        <v>59</v>
      </c>
    </row>
    <row r="5" customFormat="false" ht="15" hidden="false" customHeight="false" outlineLevel="0" collapsed="false">
      <c r="A5" s="8" t="s">
        <v>10</v>
      </c>
      <c r="B5" s="9" t="s">
        <v>60</v>
      </c>
      <c r="C5" s="8" t="n">
        <v>26</v>
      </c>
      <c r="D5" s="5" t="str">
        <f aca="false">B5&amp;"."&amp;C5</f>
        <v>9.4.26</v>
      </c>
      <c r="E5" s="5" t="str">
        <f aca="false">A5&amp;"|"&amp;B5</f>
        <v>Bitbucket Data Center|9.4</v>
      </c>
    </row>
    <row r="6" customFormat="false" ht="15" hidden="false" customHeight="false" outlineLevel="0" collapsed="false">
      <c r="A6" s="8" t="s">
        <v>10</v>
      </c>
      <c r="B6" s="9" t="s">
        <v>61</v>
      </c>
      <c r="C6" s="8" t="n">
        <v>8</v>
      </c>
      <c r="D6" s="5" t="str">
        <f aca="false">B6&amp;"."&amp;C6</f>
        <v>10.2.8</v>
      </c>
      <c r="E6" s="5" t="str">
        <f aca="false">A6&amp;"|"&amp;B6</f>
        <v>Bitbucket Data Center|10.2</v>
      </c>
    </row>
    <row r="7" customFormat="false" ht="15" hidden="false" customHeight="false" outlineLevel="0" collapsed="false">
      <c r="A7" s="8" t="s">
        <v>10</v>
      </c>
      <c r="B7" s="9" t="s">
        <v>62</v>
      </c>
      <c r="C7" s="8" t="n">
        <v>1</v>
      </c>
      <c r="D7" s="5" t="str">
        <f aca="false">B7&amp;"."&amp;C7</f>
        <v>10.5.1</v>
      </c>
      <c r="E7" s="5" t="str">
        <f aca="false">A7&amp;"|"&amp;B7</f>
        <v>Bitbucket Data Center|10.5</v>
      </c>
    </row>
    <row r="8" customFormat="false" ht="15" hidden="false" customHeight="false" outlineLevel="0" collapsed="false">
      <c r="A8" s="8" t="s">
        <v>16</v>
      </c>
      <c r="B8" s="9" t="s">
        <v>63</v>
      </c>
      <c r="C8" s="8" t="n">
        <v>26</v>
      </c>
      <c r="D8" s="5" t="str">
        <f aca="false">B8&amp;"."&amp;C8</f>
        <v>9.2.26</v>
      </c>
      <c r="E8" s="5" t="str">
        <f aca="false">A8&amp;"|"&amp;B8</f>
        <v>Confluence Data Center|9.2</v>
      </c>
    </row>
    <row r="9" customFormat="false" ht="15" hidden="false" customHeight="false" outlineLevel="0" collapsed="false">
      <c r="A9" s="8" t="s">
        <v>16</v>
      </c>
      <c r="B9" s="9" t="s">
        <v>61</v>
      </c>
      <c r="C9" s="8" t="n">
        <v>19</v>
      </c>
      <c r="D9" s="5" t="str">
        <f aca="false">B9&amp;"."&amp;C9</f>
        <v>10.2.19</v>
      </c>
      <c r="E9" s="5" t="str">
        <f aca="false">A9&amp;"|"&amp;B9</f>
        <v>Confluence Data Center|10.2</v>
      </c>
    </row>
    <row r="10" customFormat="false" ht="15" hidden="false" customHeight="false" outlineLevel="0" collapsed="false">
      <c r="A10" s="8" t="s">
        <v>19</v>
      </c>
      <c r="B10" s="9" t="s">
        <v>64</v>
      </c>
      <c r="C10" s="8" t="n">
        <v>40</v>
      </c>
      <c r="D10" s="5" t="str">
        <f aca="false">B10&amp;"."&amp;C10</f>
        <v>5.12.40</v>
      </c>
      <c r="E10" s="5" t="str">
        <f aca="false">A10&amp;"|"&amp;B10</f>
        <v>Jira Service Management Data Center|5.12</v>
      </c>
    </row>
    <row r="11" customFormat="false" ht="15" hidden="false" customHeight="false" outlineLevel="0" collapsed="false">
      <c r="A11" s="8" t="s">
        <v>19</v>
      </c>
      <c r="B11" s="9" t="s">
        <v>65</v>
      </c>
      <c r="C11" s="8" t="n">
        <v>26</v>
      </c>
      <c r="D11" s="5" t="str">
        <f aca="false">B11&amp;"."&amp;C11</f>
        <v>10.3.26</v>
      </c>
      <c r="E11" s="5" t="str">
        <f aca="false">A11&amp;"|"&amp;B11</f>
        <v>Jira Service Management Data Center|10.3</v>
      </c>
    </row>
    <row r="12" customFormat="false" ht="15" hidden="false" customHeight="false" outlineLevel="0" collapsed="false">
      <c r="A12" s="8" t="s">
        <v>19</v>
      </c>
      <c r="B12" s="9" t="s">
        <v>66</v>
      </c>
      <c r="C12" s="8" t="n">
        <v>12</v>
      </c>
      <c r="D12" s="5" t="str">
        <f aca="false">B12&amp;"."&amp;C12</f>
        <v>11.3.12</v>
      </c>
      <c r="E12" s="5" t="str">
        <f aca="false">A12&amp;"|"&amp;B12</f>
        <v>Jira Service Management Data Center|11.3</v>
      </c>
    </row>
    <row r="13" customFormat="false" ht="15" hidden="false" customHeight="false" outlineLevel="0" collapsed="false">
      <c r="A13" s="8" t="s">
        <v>22</v>
      </c>
      <c r="B13" s="9" t="s">
        <v>67</v>
      </c>
      <c r="C13" s="8" t="n">
        <v>40</v>
      </c>
      <c r="D13" s="5" t="str">
        <f aca="false">B13&amp;"."&amp;C13</f>
        <v>9.12.40</v>
      </c>
      <c r="E13" s="5" t="str">
        <f aca="false">A13&amp;"|"&amp;B13</f>
        <v>Jira Software Data Center|9.12</v>
      </c>
    </row>
    <row r="14" customFormat="false" ht="15" hidden="false" customHeight="false" outlineLevel="0" collapsed="false">
      <c r="A14" s="8" t="s">
        <v>22</v>
      </c>
      <c r="B14" s="9" t="s">
        <v>65</v>
      </c>
      <c r="C14" s="8" t="n">
        <v>26</v>
      </c>
      <c r="D14" s="5" t="str">
        <f aca="false">B14&amp;"."&amp;C14</f>
        <v>10.3.26</v>
      </c>
      <c r="E14" s="5" t="str">
        <f aca="false">A14&amp;"|"&amp;B14</f>
        <v>Jira Software Data Center|10.3</v>
      </c>
    </row>
    <row r="15" customFormat="false" ht="15" hidden="false" customHeight="false" outlineLevel="0" collapsed="false">
      <c r="A15" s="8" t="s">
        <v>22</v>
      </c>
      <c r="B15" s="9" t="s">
        <v>66</v>
      </c>
      <c r="C15" s="8" t="n">
        <v>12</v>
      </c>
      <c r="D15" s="5" t="str">
        <f aca="false">B15&amp;"."&amp;C15</f>
        <v>11.3.12</v>
      </c>
      <c r="E15" s="5" t="str">
        <f aca="false">A15&amp;"|"&amp;B15</f>
        <v>Jira Software Data Center|11.3</v>
      </c>
    </row>
    <row r="16" customFormat="false" ht="15" hidden="false" customHeight="false" outlineLevel="0" collapsed="false">
      <c r="A16" s="8" t="s">
        <v>25</v>
      </c>
      <c r="B16" s="9" t="s">
        <v>61</v>
      </c>
      <c r="C16" s="8" t="n">
        <v>24</v>
      </c>
      <c r="D16" s="5" t="str">
        <f aca="false">B16&amp;"."&amp;C16</f>
        <v>10.2.24</v>
      </c>
      <c r="E16" s="5" t="str">
        <f aca="false">A16&amp;"|"&amp;B16</f>
        <v>Bamboo Data Center|10.2</v>
      </c>
    </row>
    <row r="17" customFormat="false" ht="15" hidden="false" customHeight="false" outlineLevel="0" collapsed="false">
      <c r="A17" s="8" t="s">
        <v>25</v>
      </c>
      <c r="B17" s="9" t="s">
        <v>68</v>
      </c>
      <c r="C17" s="8" t="n">
        <v>12</v>
      </c>
      <c r="D17" s="5" t="str">
        <f aca="false">B17&amp;"."&amp;C17</f>
        <v>12.1.12</v>
      </c>
      <c r="E17" s="5" t="str">
        <f aca="false">A17&amp;"|"&amp;B17</f>
        <v>Bamboo Data Center|12.1</v>
      </c>
    </row>
    <row r="18" customFormat="false" ht="15" hidden="false" customHeight="false" outlineLevel="0" collapsed="false">
      <c r="A18" s="8" t="s">
        <v>30</v>
      </c>
      <c r="B18" s="9" t="s">
        <v>69</v>
      </c>
      <c r="C18" s="8" t="n">
        <v>7</v>
      </c>
      <c r="D18" s="5" t="str">
        <f aca="false">B18&amp;"."&amp;C18</f>
        <v>6.3.7</v>
      </c>
      <c r="E18" s="5" t="str">
        <f aca="false">A18&amp;"|"&amp;B18</f>
        <v>Crowd Data Center|6.3</v>
      </c>
    </row>
    <row r="19" customFormat="false" ht="15" hidden="false" customHeight="false" outlineLevel="0" collapsed="false">
      <c r="A19" s="8" t="s">
        <v>30</v>
      </c>
      <c r="B19" s="9" t="s">
        <v>70</v>
      </c>
      <c r="C19" s="8" t="n">
        <v>3</v>
      </c>
      <c r="D19" s="5" t="str">
        <f aca="false">B19&amp;"."&amp;C19</f>
        <v>7.0.3</v>
      </c>
      <c r="E19" s="5" t="str">
        <f aca="false">A19&amp;"|"&amp;B19</f>
        <v>Crowd Data Center|7.0</v>
      </c>
    </row>
    <row r="20" customFormat="false" ht="15" hidden="false" customHeight="false" outlineLevel="0" collapsed="false">
      <c r="A20" s="8" t="s">
        <v>30</v>
      </c>
      <c r="B20" s="9" t="s">
        <v>71</v>
      </c>
      <c r="C20" s="8" t="n">
        <v>7</v>
      </c>
      <c r="D20" s="5" t="str">
        <f aca="false">B20&amp;"."&amp;C20</f>
        <v>7.1.7</v>
      </c>
      <c r="E20" s="5" t="str">
        <f aca="false">A20&amp;"|"&amp;B20</f>
        <v>Crowd Data Center|7.1</v>
      </c>
    </row>
    <row r="21" customFormat="false" ht="15" hidden="false" customHeight="false" outlineLevel="0" collapsed="false">
      <c r="A21" s="8" t="s">
        <v>30</v>
      </c>
      <c r="B21" s="9" t="s">
        <v>72</v>
      </c>
      <c r="C21" s="8" t="n">
        <v>4</v>
      </c>
      <c r="D21" s="5" t="str">
        <f aca="false">B21&amp;"."&amp;C21</f>
        <v>7.2.4</v>
      </c>
      <c r="E21" s="5" t="str">
        <f aca="false">A21&amp;"|"&amp;B21</f>
        <v>Crowd Data Center|7.2</v>
      </c>
    </row>
    <row r="22" customFormat="false" ht="15" hidden="false" customHeight="false" outlineLevel="0" collapsed="false">
      <c r="A22" s="8" t="s">
        <v>33</v>
      </c>
      <c r="B22" s="9" t="s">
        <v>73</v>
      </c>
      <c r="C22" s="8" t="n">
        <v>15</v>
      </c>
      <c r="D22" s="5" t="str">
        <f aca="false">B22&amp;"."&amp;C22</f>
        <v>4.9.15</v>
      </c>
      <c r="E22" s="5" t="str">
        <f aca="false">A22&amp;"|"&amp;B22</f>
        <v>Crucible|4.9</v>
      </c>
    </row>
    <row r="23" customFormat="false" ht="15" hidden="false" customHeight="false" outlineLevel="0" collapsed="false">
      <c r="A23" s="8" t="s">
        <v>36</v>
      </c>
      <c r="B23" s="9" t="s">
        <v>73</v>
      </c>
      <c r="C23" s="8" t="n">
        <v>15</v>
      </c>
      <c r="D23" s="5" t="str">
        <f aca="false">B23&amp;"."&amp;C23</f>
        <v>4.9.15</v>
      </c>
      <c r="E23" s="5" t="str">
        <f aca="false">A23&amp;"|"&amp;B23</f>
        <v>Fisheye|4.9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32"/>
    <col collapsed="false" customWidth="true" hidden="false" outlineLevel="0" max="6" min="6" style="0" width="62"/>
    <col collapsed="false" customWidth="true" hidden="false" outlineLevel="0" max="7" min="7" style="0" width="70"/>
  </cols>
  <sheetData>
    <row r="1" customFormat="false" ht="17.35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3" customFormat="false" ht="15" hidden="false" customHeight="false" outlineLevel="0" collapsed="false">
      <c r="A3" s="2" t="s">
        <v>76</v>
      </c>
    </row>
    <row r="5" customFormat="false" ht="15" hidden="false" customHeight="false" outlineLevel="0" collapsed="false">
      <c r="A5" s="10" t="s">
        <v>4</v>
      </c>
      <c r="B5" s="10" t="s">
        <v>77</v>
      </c>
      <c r="C5" s="10" t="s">
        <v>56</v>
      </c>
      <c r="D5" s="10" t="s">
        <v>78</v>
      </c>
      <c r="E5" s="10" t="s">
        <v>79</v>
      </c>
      <c r="F5" s="10" t="s">
        <v>80</v>
      </c>
    </row>
    <row r="6" customFormat="false" ht="15" hidden="false" customHeight="false" outlineLevel="0" collapsed="false">
      <c r="A6" s="11" t="s">
        <v>22</v>
      </c>
      <c r="B6" s="12" t="s">
        <v>81</v>
      </c>
      <c r="C6" s="13" t="str">
        <f aca="false">IF(B6="","",IFERROR(LEFT(B6,FIND(".",B6,FIND(".",B6)+1)-1),B6))</f>
        <v>10.3</v>
      </c>
      <c r="D6" s="13" t="n">
        <f aca="false">IF(B6="","",IFERROR(VALUE(MID(B6,LEN(C6)+2,10)),0))</f>
        <v>25</v>
      </c>
      <c r="E6" s="13" t="str">
        <f aca="false">IF(OR(A6="",B6=""),"",IFERROR(INDEX('Fixed Versions'!$D$5:$D$23,MATCH(A6&amp;"|"&amp;C6,'Fixed Versions'!$E$5:$E$23,0)),"No fixed release on this line"))</f>
        <v>10.3.26</v>
      </c>
      <c r="F6" s="13" t="str">
        <f aca="false">IF(E6="","",IF(E6="No fixed release on this line","CHECK: line not listed. Compare with Atlassian's advisory.",IF(D6&gt;=INDEX('Fixed Versions'!$C$5:$C$23,MATCH(A6&amp;"|"&amp;C6,'Fixed Versions'!$E$5:$E$23,0)),"PATCHED: at or above the fixed version","VULNERABLE: upgrade to "&amp;E6&amp;" or later")))</f>
        <v>VULNERABLE: upgrade to 10.3.26 or later</v>
      </c>
      <c r="G6" s="2" t="s">
        <v>82</v>
      </c>
    </row>
    <row r="7" customFormat="false" ht="15" hidden="false" customHeight="false" outlineLevel="0" collapsed="false">
      <c r="A7" s="11"/>
      <c r="B7" s="12"/>
      <c r="C7" s="5" t="str">
        <f aca="false">IF(B7="","",IFERROR(LEFT(B7,FIND(".",B7,FIND(".",B7)+1)-1),B7))</f>
        <v/>
      </c>
      <c r="D7" s="5" t="str">
        <f aca="false">IF(B7="","",IFERROR(VALUE(MID(B7,LEN(C7)+2,10)),0))</f>
        <v/>
      </c>
      <c r="E7" s="5" t="str">
        <f aca="false">IF(OR(A7="",B7=""),"",IFERROR(INDEX('Fixed Versions'!$D$5:$D$23,MATCH(A7&amp;"|"&amp;C7,'Fixed Versions'!$E$5:$E$23,0)),"No fixed release on this line"))</f>
        <v/>
      </c>
      <c r="F7" s="5" t="str">
        <f aca="false">IF(E7="","",IF(E7="No fixed release on this line","CHECK: line not listed. Compare with Atlassian's advisory.",IF(D7&gt;=INDEX('Fixed Versions'!$C$5:$C$23,MATCH(A7&amp;"|"&amp;C7,'Fixed Versions'!$E$5:$E$23,0)),"PATCHED: at or above the fixed version","VULNERABLE: upgrade to "&amp;E7&amp;" or later")))</f>
        <v/>
      </c>
    </row>
    <row r="8" customFormat="false" ht="15" hidden="false" customHeight="false" outlineLevel="0" collapsed="false">
      <c r="A8" s="11"/>
      <c r="B8" s="12"/>
      <c r="C8" s="5" t="str">
        <f aca="false">IF(B8="","",IFERROR(LEFT(B8,FIND(".",B8,FIND(".",B8)+1)-1),B8))</f>
        <v/>
      </c>
      <c r="D8" s="5" t="str">
        <f aca="false">IF(B8="","",IFERROR(VALUE(MID(B8,LEN(C8)+2,10)),0))</f>
        <v/>
      </c>
      <c r="E8" s="5" t="str">
        <f aca="false">IF(OR(A8="",B8=""),"",IFERROR(INDEX('Fixed Versions'!$D$5:$D$23,MATCH(A8&amp;"|"&amp;C8,'Fixed Versions'!$E$5:$E$23,0)),"No fixed release on this line"))</f>
        <v/>
      </c>
      <c r="F8" s="5" t="str">
        <f aca="false">IF(E8="","",IF(E8="No fixed release on this line","CHECK: line not listed. Compare with Atlassian's advisory.",IF(D8&gt;=INDEX('Fixed Versions'!$C$5:$C$23,MATCH(A8&amp;"|"&amp;C8,'Fixed Versions'!$E$5:$E$23,0)),"PATCHED: at or above the fixed version","VULNERABLE: upgrade to "&amp;E8&amp;" or later")))</f>
        <v/>
      </c>
    </row>
    <row r="9" customFormat="false" ht="15" hidden="false" customHeight="false" outlineLevel="0" collapsed="false">
      <c r="A9" s="11"/>
      <c r="B9" s="12"/>
      <c r="C9" s="5" t="str">
        <f aca="false">IF(B9="","",IFERROR(LEFT(B9,FIND(".",B9,FIND(".",B9)+1)-1),B9))</f>
        <v/>
      </c>
      <c r="D9" s="5" t="str">
        <f aca="false">IF(B9="","",IFERROR(VALUE(MID(B9,LEN(C9)+2,10)),0))</f>
        <v/>
      </c>
      <c r="E9" s="5" t="str">
        <f aca="false">IF(OR(A9="",B9=""),"",IFERROR(INDEX('Fixed Versions'!$D$5:$D$23,MATCH(A9&amp;"|"&amp;C9,'Fixed Versions'!$E$5:$E$23,0)),"No fixed release on this line"))</f>
        <v/>
      </c>
      <c r="F9" s="5" t="str">
        <f aca="false">IF(E9="","",IF(E9="No fixed release on this line","CHECK: line not listed. Compare with Atlassian's advisory.",IF(D9&gt;=INDEX('Fixed Versions'!$C$5:$C$23,MATCH(A9&amp;"|"&amp;C9,'Fixed Versions'!$E$5:$E$23,0)),"PATCHED: at or above the fixed version","VULNERABLE: upgrade to "&amp;E9&amp;" or later")))</f>
        <v/>
      </c>
    </row>
    <row r="10" customFormat="false" ht="15" hidden="false" customHeight="false" outlineLevel="0" collapsed="false">
      <c r="A10" s="11"/>
      <c r="B10" s="12"/>
      <c r="C10" s="5" t="str">
        <f aca="false">IF(B10="","",IFERROR(LEFT(B10,FIND(".",B10,FIND(".",B10)+1)-1),B10))</f>
        <v/>
      </c>
      <c r="D10" s="5" t="str">
        <f aca="false">IF(B10="","",IFERROR(VALUE(MID(B10,LEN(C10)+2,10)),0))</f>
        <v/>
      </c>
      <c r="E10" s="5" t="str">
        <f aca="false">IF(OR(A10="",B10=""),"",IFERROR(INDEX('Fixed Versions'!$D$5:$D$23,MATCH(A10&amp;"|"&amp;C10,'Fixed Versions'!$E$5:$E$23,0)),"No fixed release on this line"))</f>
        <v/>
      </c>
      <c r="F10" s="5" t="str">
        <f aca="false">IF(E10="","",IF(E10="No fixed release on this line","CHECK: line not listed. Compare with Atlassian's advisory.",IF(D10&gt;=INDEX('Fixed Versions'!$C$5:$C$23,MATCH(A10&amp;"|"&amp;C10,'Fixed Versions'!$E$5:$E$23,0)),"PATCHED: at or above the fixed version","VULNERABLE: upgrade to "&amp;E10&amp;" or later")))</f>
        <v/>
      </c>
    </row>
    <row r="11" customFormat="false" ht="15" hidden="false" customHeight="false" outlineLevel="0" collapsed="false">
      <c r="A11" s="11"/>
      <c r="B11" s="12"/>
      <c r="C11" s="5" t="str">
        <f aca="false">IF(B11="","",IFERROR(LEFT(B11,FIND(".",B11,FIND(".",B11)+1)-1),B11))</f>
        <v/>
      </c>
      <c r="D11" s="5" t="str">
        <f aca="false">IF(B11="","",IFERROR(VALUE(MID(B11,LEN(C11)+2,10)),0))</f>
        <v/>
      </c>
      <c r="E11" s="5" t="str">
        <f aca="false">IF(OR(A11="",B11=""),"",IFERROR(INDEX('Fixed Versions'!$D$5:$D$23,MATCH(A11&amp;"|"&amp;C11,'Fixed Versions'!$E$5:$E$23,0)),"No fixed release on this line"))</f>
        <v/>
      </c>
      <c r="F11" s="5" t="str">
        <f aca="false">IF(E11="","",IF(E11="No fixed release on this line","CHECK: line not listed. Compare with Atlassian's advisory.",IF(D11&gt;=INDEX('Fixed Versions'!$C$5:$C$23,MATCH(A11&amp;"|"&amp;C11,'Fixed Versions'!$E$5:$E$23,0)),"PATCHED: at or above the fixed version","VULNERABLE: upgrade to "&amp;E11&amp;" or later")))</f>
        <v/>
      </c>
    </row>
    <row r="12" customFormat="false" ht="15" hidden="false" customHeight="false" outlineLevel="0" collapsed="false">
      <c r="A12" s="11"/>
      <c r="B12" s="12"/>
      <c r="C12" s="5" t="str">
        <f aca="false">IF(B12="","",IFERROR(LEFT(B12,FIND(".",B12,FIND(".",B12)+1)-1),B12))</f>
        <v/>
      </c>
      <c r="D12" s="5" t="str">
        <f aca="false">IF(B12="","",IFERROR(VALUE(MID(B12,LEN(C12)+2,10)),0))</f>
        <v/>
      </c>
      <c r="E12" s="5" t="str">
        <f aca="false">IF(OR(A12="",B12=""),"",IFERROR(INDEX('Fixed Versions'!$D$5:$D$23,MATCH(A12&amp;"|"&amp;C12,'Fixed Versions'!$E$5:$E$23,0)),"No fixed release on this line"))</f>
        <v/>
      </c>
      <c r="F12" s="5" t="str">
        <f aca="false">IF(E12="","",IF(E12="No fixed release on this line","CHECK: line not listed. Compare with Atlassian's advisory.",IF(D12&gt;=INDEX('Fixed Versions'!$C$5:$C$23,MATCH(A12&amp;"|"&amp;C12,'Fixed Versions'!$E$5:$E$23,0)),"PATCHED: at or above the fixed version","VULNERABLE: upgrade to "&amp;E12&amp;" or later")))</f>
        <v/>
      </c>
    </row>
    <row r="13" customFormat="false" ht="15" hidden="false" customHeight="false" outlineLevel="0" collapsed="false">
      <c r="A13" s="11"/>
      <c r="B13" s="12"/>
      <c r="C13" s="5" t="str">
        <f aca="false">IF(B13="","",IFERROR(LEFT(B13,FIND(".",B13,FIND(".",B13)+1)-1),B13))</f>
        <v/>
      </c>
      <c r="D13" s="5" t="str">
        <f aca="false">IF(B13="","",IFERROR(VALUE(MID(B13,LEN(C13)+2,10)),0))</f>
        <v/>
      </c>
      <c r="E13" s="5" t="str">
        <f aca="false">IF(OR(A13="",B13=""),"",IFERROR(INDEX('Fixed Versions'!$D$5:$D$23,MATCH(A13&amp;"|"&amp;C13,'Fixed Versions'!$E$5:$E$23,0)),"No fixed release on this line"))</f>
        <v/>
      </c>
      <c r="F13" s="5" t="str">
        <f aca="false">IF(E13="","",IF(E13="No fixed release on this line","CHECK: line not listed. Compare with Atlassian's advisory.",IF(D13&gt;=INDEX('Fixed Versions'!$C$5:$C$23,MATCH(A13&amp;"|"&amp;C13,'Fixed Versions'!$E$5:$E$23,0)),"PATCHED: at or above the fixed version","VULNERABLE: upgrade to "&amp;E13&amp;" or later")))</f>
        <v/>
      </c>
    </row>
    <row r="14" customFormat="false" ht="15" hidden="false" customHeight="false" outlineLevel="0" collapsed="false">
      <c r="A14" s="11"/>
      <c r="B14" s="12"/>
      <c r="C14" s="5" t="str">
        <f aca="false">IF(B14="","",IFERROR(LEFT(B14,FIND(".",B14,FIND(".",B14)+1)-1),B14))</f>
        <v/>
      </c>
      <c r="D14" s="5" t="str">
        <f aca="false">IF(B14="","",IFERROR(VALUE(MID(B14,LEN(C14)+2,10)),0))</f>
        <v/>
      </c>
      <c r="E14" s="5" t="str">
        <f aca="false">IF(OR(A14="",B14=""),"",IFERROR(INDEX('Fixed Versions'!$D$5:$D$23,MATCH(A14&amp;"|"&amp;C14,'Fixed Versions'!$E$5:$E$23,0)),"No fixed release on this line"))</f>
        <v/>
      </c>
      <c r="F14" s="5" t="str">
        <f aca="false">IF(E14="","",IF(E14="No fixed release on this line","CHECK: line not listed. Compare with Atlassian's advisory.",IF(D14&gt;=INDEX('Fixed Versions'!$C$5:$C$23,MATCH(A14&amp;"|"&amp;C14,'Fixed Versions'!$E$5:$E$23,0)),"PATCHED: at or above the fixed version","VULNERABLE: upgrade to "&amp;E14&amp;" or later")))</f>
        <v/>
      </c>
    </row>
    <row r="15" customFormat="false" ht="15" hidden="false" customHeight="false" outlineLevel="0" collapsed="false">
      <c r="A15" s="11"/>
      <c r="B15" s="12"/>
      <c r="C15" s="5" t="str">
        <f aca="false">IF(B15="","",IFERROR(LEFT(B15,FIND(".",B15,FIND(".",B15)+1)-1),B15))</f>
        <v/>
      </c>
      <c r="D15" s="5" t="str">
        <f aca="false">IF(B15="","",IFERROR(VALUE(MID(B15,LEN(C15)+2,10)),0))</f>
        <v/>
      </c>
      <c r="E15" s="5" t="str">
        <f aca="false">IF(OR(A15="",B15=""),"",IFERROR(INDEX('Fixed Versions'!$D$5:$D$23,MATCH(A15&amp;"|"&amp;C15,'Fixed Versions'!$E$5:$E$23,0)),"No fixed release on this line"))</f>
        <v/>
      </c>
      <c r="F15" s="5" t="str">
        <f aca="false">IF(E15="","",IF(E15="No fixed release on this line","CHECK: line not listed. Compare with Atlassian's advisory.",IF(D15&gt;=INDEX('Fixed Versions'!$C$5:$C$23,MATCH(A15&amp;"|"&amp;C15,'Fixed Versions'!$E$5:$E$23,0)),"PATCHED: at or above the fixed version","VULNERABLE: upgrade to "&amp;E15&amp;" or later")))</f>
        <v/>
      </c>
    </row>
    <row r="16" customFormat="false" ht="15" hidden="false" customHeight="false" outlineLevel="0" collapsed="false">
      <c r="A16" s="11"/>
      <c r="B16" s="12"/>
      <c r="C16" s="5" t="str">
        <f aca="false">IF(B16="","",IFERROR(LEFT(B16,FIND(".",B16,FIND(".",B16)+1)-1),B16))</f>
        <v/>
      </c>
      <c r="D16" s="5" t="str">
        <f aca="false">IF(B16="","",IFERROR(VALUE(MID(B16,LEN(C16)+2,10)),0))</f>
        <v/>
      </c>
      <c r="E16" s="5" t="str">
        <f aca="false">IF(OR(A16="",B16=""),"",IFERROR(INDEX('Fixed Versions'!$D$5:$D$23,MATCH(A16&amp;"|"&amp;C16,'Fixed Versions'!$E$5:$E$23,0)),"No fixed release on this line"))</f>
        <v/>
      </c>
      <c r="F16" s="5" t="str">
        <f aca="false">IF(E16="","",IF(E16="No fixed release on this line","CHECK: line not listed. Compare with Atlassian's advisory.",IF(D16&gt;=INDEX('Fixed Versions'!$C$5:$C$23,MATCH(A16&amp;"|"&amp;C16,'Fixed Versions'!$E$5:$E$23,0)),"PATCHED: at or above the fixed version","VULNERABLE: upgrade to "&amp;E16&amp;" or later")))</f>
        <v/>
      </c>
    </row>
  </sheetData>
  <dataValidations count="1">
    <dataValidation allowBlank="true" errorStyle="stop" operator="between" showDropDown="false" showErrorMessage="false" showInputMessage="false" sqref="A6:A16" type="list">
      <formula1>"Bitbucket Data Center,Confluence Data Center,Jira Service Management Data Center,Jira Software Data Center,Bamboo Data Center,Crowd Data Center,Crucible,Fisheye"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70"/>
  </cols>
  <sheetData>
    <row r="1" customFormat="false" ht="17.35" hidden="false" customHeight="false" outlineLevel="0" collapsed="false">
      <c r="A1" s="1" t="s">
        <v>83</v>
      </c>
    </row>
    <row r="3" customFormat="false" ht="15" hidden="false" customHeight="false" outlineLevel="0" collapsed="false">
      <c r="A3" s="6" t="s">
        <v>84</v>
      </c>
      <c r="B3" s="14" t="s">
        <v>85</v>
      </c>
    </row>
    <row r="4" customFormat="false" ht="15" hidden="false" customHeight="false" outlineLevel="0" collapsed="false">
      <c r="A4" s="6" t="s">
        <v>86</v>
      </c>
      <c r="B4" s="14" t="s">
        <v>87</v>
      </c>
    </row>
    <row r="5" customFormat="false" ht="15" hidden="false" customHeight="false" outlineLevel="0" collapsed="false">
      <c r="A5" s="6" t="s">
        <v>88</v>
      </c>
      <c r="B5" s="14" t="s">
        <v>89</v>
      </c>
    </row>
    <row r="6" customFormat="false" ht="15" hidden="false" customHeight="false" outlineLevel="0" collapsed="false">
      <c r="A6" s="6" t="s">
        <v>90</v>
      </c>
      <c r="B6" s="14" t="s">
        <v>91</v>
      </c>
    </row>
    <row r="7" customFormat="false" ht="15" hidden="false" customHeight="false" outlineLevel="0" collapsed="false">
      <c r="A7" s="6" t="s">
        <v>92</v>
      </c>
      <c r="B7" s="14" t="s">
        <v>93</v>
      </c>
    </row>
    <row r="8" customFormat="false" ht="15" hidden="false" customHeight="false" outlineLevel="0" collapsed="false">
      <c r="A8" s="6" t="s">
        <v>94</v>
      </c>
      <c r="B8" s="14" t="s">
        <v>95</v>
      </c>
    </row>
    <row r="9" customFormat="false" ht="15" hidden="false" customHeight="false" outlineLevel="0" collapsed="false">
      <c r="A9" s="6" t="s">
        <v>96</v>
      </c>
      <c r="B9" s="14" t="s">
        <v>97</v>
      </c>
    </row>
    <row r="10" customFormat="false" ht="15" hidden="false" customHeight="false" outlineLevel="0" collapsed="false">
      <c r="A10" s="6" t="s">
        <v>98</v>
      </c>
      <c r="B10" s="14" t="s">
        <v>99</v>
      </c>
    </row>
    <row r="11" customFormat="false" ht="15" hidden="false" customHeight="false" outlineLevel="0" collapsed="false">
      <c r="A11" s="6" t="s">
        <v>100</v>
      </c>
      <c r="B11" s="14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2026-10-07T19:34:19Z</dcterms:created>
  <dc:creator>openpyxl</dc:creator>
  <dc:description/>
  <dc:language>en-US</dc:language>
  <cp:lastModifiedBy/>
  <dcterms:modified xsi:type="dcterms:W3CDTF">2026-10-07T19:34:19Z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